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ik1-my.sharepoint.com/personal/eva-ingrid_room_kik_ee/Documents/Documents/H2/RRF vesinik/Kliimakindlus/"/>
    </mc:Choice>
  </mc:AlternateContent>
  <xr:revisionPtr revIDLastSave="25" documentId="8_{5198AF86-986C-4750-949D-83580B01FFF4}" xr6:coauthVersionLast="47" xr6:coauthVersionMax="47" xr10:uidLastSave="{E4516C5D-BACB-4759-A283-B1440FE9590F}"/>
  <workbookProtection workbookAlgorithmName="SHA-512" workbookHashValue="c/J9Nof8AcJuPHN5KO4P02WiedVwB3j0HtsCfwfwsHUmXadf+osF2EEU3PZLi4GJHOVJk5AHw7yyuonAlTSP+g==" workbookSaltValue="bZVUVDuVaGNwphwGpalw5w==" workbookSpinCount="100000" lockStructure="1"/>
  <bookViews>
    <workbookView xWindow="-110" yWindow="-110" windowWidth="19420" windowHeight="10560" xr2:uid="{A6F60A81-33D2-F44E-831B-F9EC60F4C977}"/>
  </bookViews>
  <sheets>
    <sheet name="Kliimatundlikkuse analüüs" sheetId="1" r:id="rId1"/>
    <sheet name="Maandamismeetmed" sheetId="7" state="hidden" r:id="rId2"/>
    <sheet name="Evaluate" sheetId="2" state="hidden" r:id="rId3"/>
  </sheets>
  <definedNames>
    <definedName name="Evaluate">Evaluate!$B$1:$B$3</definedName>
    <definedName name="jah">Evaluate!$A$6:$A$7</definedName>
    <definedName name="Keskmine">Evaluate!$A$2</definedName>
    <definedName name="Ohud">Evaluate!$G$1:$G$12</definedName>
    <definedName name="Suur">Evaluate!$A$3</definedName>
    <definedName name="Tabel">Table1[#All]</definedName>
    <definedName name="tendentsid">Evaluate!$E$1:$E$4</definedName>
    <definedName name="Väike">Evaluate!$A$1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4" i="1" l="1"/>
  <c r="H14" i="1"/>
  <c r="H13" i="1"/>
  <c r="H12" i="1"/>
  <c r="H11" i="1"/>
  <c r="H10" i="1"/>
  <c r="H9" i="1"/>
  <c r="H8" i="1"/>
  <c r="H7" i="1"/>
  <c r="H6" i="1"/>
  <c r="H5" i="1"/>
  <c r="H4" i="1"/>
  <c r="H3" i="1"/>
  <c r="A3" i="1"/>
  <c r="C20" i="1"/>
  <c r="C19" i="1"/>
  <c r="A9" i="1"/>
  <c r="A10" i="1"/>
  <c r="A11" i="1"/>
  <c r="A12" i="1"/>
  <c r="A13" i="1"/>
  <c r="F19" i="2"/>
  <c r="F18" i="2"/>
  <c r="F17" i="2"/>
  <c r="A4" i="1"/>
  <c r="A5" i="1"/>
  <c r="A6" i="1"/>
  <c r="A7" i="1"/>
  <c r="A8" i="1"/>
</calcChain>
</file>

<file path=xl/sharedStrings.xml><?xml version="1.0" encoding="utf-8"?>
<sst xmlns="http://schemas.openxmlformats.org/spreadsheetml/2006/main" count="61" uniqueCount="41">
  <si>
    <t>Väike</t>
  </si>
  <si>
    <t>Keskmine</t>
  </si>
  <si>
    <t>Suur</t>
  </si>
  <si>
    <t>Tugevad sademed</t>
  </si>
  <si>
    <t>Hoovihmast tingitud üleujutus</t>
  </si>
  <si>
    <t>Torm</t>
  </si>
  <si>
    <t>Tugev tuul</t>
  </si>
  <si>
    <t>Põud ja veenappus</t>
  </si>
  <si>
    <t>Maalihe</t>
  </si>
  <si>
    <t>Juurdepääs ja transpordiühendused</t>
  </si>
  <si>
    <t>Suur tundikkus</t>
  </si>
  <si>
    <t>Keskmine tundlikkus</t>
  </si>
  <si>
    <t>Väike tundlikkus</t>
  </si>
  <si>
    <t>Kliimaoht võib otseselt mõjutada varasid ja protsesse, sisendeid, väljundeid ja transpordiühendust</t>
  </si>
  <si>
    <t>Kliimaohul võib olla mõningane mõju varadele, protsessidele, sisenditele, väljunditele ja transpordiühendusetele</t>
  </si>
  <si>
    <t>Kliimaohul puudub või on ebaoluline mõju</t>
  </si>
  <si>
    <t>Kasvav</t>
  </si>
  <si>
    <t>Kahanev</t>
  </si>
  <si>
    <t>Muutumatu</t>
  </si>
  <si>
    <t>Teadmata</t>
  </si>
  <si>
    <t>Rajatised ja protsessid</t>
  </si>
  <si>
    <t>Sisendid                  (vesi, energia)</t>
  </si>
  <si>
    <t>Väljundid          (Tooted, teenused)</t>
  </si>
  <si>
    <t>Tuleviku kliima (riski sagedus ja intensiivsus)</t>
  </si>
  <si>
    <t>Kliimarisk</t>
  </si>
  <si>
    <t>Kuumus, kuumalaine</t>
  </si>
  <si>
    <t>Pakane, külmalaine</t>
  </si>
  <si>
    <t>Metsa- või maastikutulekahju</t>
  </si>
  <si>
    <t>RISKITASE PRAEGUSTES KLIIMATINGIMUSTES (KÕRGE; KESKMINE; MADAL)</t>
  </si>
  <si>
    <t>Kas kavandatud objekt asub üleujutosuhuga alal?</t>
  </si>
  <si>
    <t>Kas objekt laiendab vett mitte läbilaskvate pindade osakaalu tiheasustusalal?</t>
  </si>
  <si>
    <t>jah</t>
  </si>
  <si>
    <t>ei</t>
  </si>
  <si>
    <t>jah/ei</t>
  </si>
  <si>
    <t>Haavatavuse koondhinnang</t>
  </si>
  <si>
    <t>Selgitage, kuidas kliimarisk mõjutab kavandatavat tegevust/objekti</t>
  </si>
  <si>
    <t>Kas projekti eluiga on alla 10 a.?</t>
  </si>
  <si>
    <t>Jäide, külmumis-sulamistsüklid</t>
  </si>
  <si>
    <t>Veetaseme tõus</t>
  </si>
  <si>
    <t>Muu oht</t>
  </si>
  <si>
    <t>Riskide osas, mille haavatavus on suur või keskmine tuua välja maandamismeetmed: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</si>
</sst>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sz val="15"/>
      <color rgb="FF000000"/>
      <name val="Helvetica Neue"/>
      <family val="2"/>
    </font>
    <font>
      <sz val="15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-0.249977111117893"/>
        <bgColor theme="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9"/>
      </patternFill>
    </fill>
  </fills>
  <borders count="11">
    <border>
      <left/>
      <right/>
      <top/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4" borderId="3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2" fillId="5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5" borderId="2" xfId="0" applyFont="1" applyFill="1" applyBorder="1" applyAlignment="1" applyProtection="1">
      <alignment horizontal="center"/>
      <protection locked="0"/>
    </xf>
    <xf numFmtId="0" fontId="2" fillId="5" borderId="9" xfId="0" applyFont="1" applyFill="1" applyBorder="1" applyAlignment="1" applyProtection="1">
      <alignment horizontal="center"/>
      <protection locked="0"/>
    </xf>
    <xf numFmtId="0" fontId="1" fillId="5" borderId="9" xfId="0" applyFont="1" applyFill="1" applyBorder="1" applyAlignment="1" applyProtection="1">
      <alignment horizontal="center"/>
      <protection locked="0"/>
    </xf>
    <xf numFmtId="0" fontId="0" fillId="5" borderId="2" xfId="0" applyFill="1" applyBorder="1" applyProtection="1">
      <protection locked="0"/>
    </xf>
    <xf numFmtId="0" fontId="2" fillId="0" borderId="5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5" fillId="0" borderId="5" xfId="0" applyFont="1" applyBorder="1" applyProtection="1">
      <protection hidden="1"/>
    </xf>
    <xf numFmtId="0" fontId="3" fillId="3" borderId="2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1" fillId="5" borderId="6" xfId="0" applyFont="1" applyFill="1" applyBorder="1" applyAlignment="1" applyProtection="1">
      <alignment wrapText="1"/>
      <protection locked="0"/>
    </xf>
    <xf numFmtId="0" fontId="1" fillId="5" borderId="8" xfId="0" applyFont="1" applyFill="1" applyBorder="1" applyAlignment="1" applyProtection="1">
      <alignment wrapText="1"/>
      <protection locked="0"/>
    </xf>
    <xf numFmtId="0" fontId="1" fillId="6" borderId="6" xfId="0" applyFont="1" applyFill="1" applyBorder="1" applyAlignment="1" applyProtection="1">
      <alignment wrapText="1"/>
      <protection hidden="1"/>
    </xf>
    <xf numFmtId="0" fontId="6" fillId="7" borderId="1" xfId="0" applyFont="1" applyFill="1" applyBorder="1" applyAlignment="1">
      <alignment wrapText="1"/>
    </xf>
    <xf numFmtId="0" fontId="2" fillId="6" borderId="2" xfId="0" applyFont="1" applyFill="1" applyBorder="1" applyAlignment="1">
      <alignment wrapText="1"/>
    </xf>
    <xf numFmtId="0" fontId="2" fillId="5" borderId="0" xfId="0" applyFont="1" applyFill="1" applyAlignment="1" applyProtection="1">
      <alignment horizontal="left" wrapText="1"/>
      <protection locked="0"/>
    </xf>
    <xf numFmtId="0" fontId="3" fillId="2" borderId="7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6" borderId="0" xfId="0" applyFill="1" applyAlignment="1">
      <alignment horizontal="left"/>
    </xf>
    <xf numFmtId="0" fontId="7" fillId="6" borderId="0" xfId="0" applyFont="1" applyFill="1" applyAlignment="1">
      <alignment horizontal="center"/>
    </xf>
  </cellXfs>
  <cellStyles count="1">
    <cellStyle name="Normaallaad" xfId="0" builtinId="0"/>
  </cellStyles>
  <dxfs count="31">
    <dxf>
      <font>
        <b/>
        <strike val="0"/>
        <outline val="0"/>
        <shadow val="0"/>
        <u val="none"/>
        <vertAlign val="baseline"/>
        <sz val="15"/>
      </font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rgb="FF000000"/>
        <name val="Helvetica Neue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5"/>
      </font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5"/>
      </font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5"/>
      </font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5"/>
      </font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rgb="FF000000"/>
        <name val="Helvetica Neue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rgb="FF000000"/>
        <name val="Helvetica Neue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5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5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gray125"/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838A649-4B92-7D40-9678-3FD61AC89EAB}" name="Table1" displayName="Table1" ref="A2:H14" totalsRowShown="0" headerRowDxfId="12" dataDxfId="10" headerRowBorderDxfId="11" tableBorderDxfId="9" totalsRowBorderDxfId="8">
  <tableColumns count="8">
    <tableColumn id="1" xr3:uid="{BE7FB5FA-CB34-BF48-ABCB-7696E1B6D979}" name="Kliimarisk" dataDxfId="7">
      <calculatedColumnFormula>Evaluate!G1</calculatedColumnFormula>
    </tableColumn>
    <tableColumn id="2" xr3:uid="{FBBD235E-6123-694C-8D7B-5E58CB86743D}" name="Selgitage, kuidas kliimarisk mõjutab kavandatavat tegevust/objekti" dataDxfId="6"/>
    <tableColumn id="5" xr3:uid="{2FA3B457-429A-C44C-83EA-D2A105D492C0}" name="Rajatised ja protsessid" dataDxfId="5"/>
    <tableColumn id="6" xr3:uid="{821BF4CE-E02B-7E4A-AFCE-16EB9C41F9FB}" name="Sisendid                  (vesi, energia)" dataDxfId="4"/>
    <tableColumn id="7" xr3:uid="{DB1E7E5F-AC48-F249-904B-CA1637C21E7B}" name="Väljundid          (Tooted, teenused)" dataDxfId="3"/>
    <tableColumn id="8" xr3:uid="{D9B37DDC-9BCE-7741-8808-BAC6A10DF484}" name="Juurdepääs ja transpordiühendused" dataDxfId="2"/>
    <tableColumn id="4" xr3:uid="{8F603B8D-A69B-C746-8783-161F80ADEAEB}" name="Tuleviku kliima (riski sagedus ja intensiivsus)" dataDxfId="1"/>
    <tableColumn id="9" xr3:uid="{5BABE44C-5EF7-5D47-9F68-A40D135A9EB5}" name="Haavatavuse koondhinnang" dataDxfId="0">
      <calculatedColumnFormula>IF($B$1="Jah",VLOOKUP(COUNTIF(C3:F3,"Suur")*100+COUNTIF(C3:F3,"keskmine")*10+COUNTIF(C3:F3,"Väike")*1,Evaluate!$A$1:$D$3,2),IF(G3="Muutumatu",VLOOKUP(COUNTIF(C3:F3,"Suur")*100+COUNTIF(C3:F3,"keskmine")*10+COUNTIF(C3:F3,"Väike")*1,Evaluate!$A$1:$D$3,2),IF(G3="Kasvav",VLOOKUP(COUNTIF(C3:F3,"Suur")*100+COUNTIF(C3:F3,"Keskmine")*10+COUNTIF(C3:F3,"Väike")*1,Evaluate!$A$1:$D$3,3),VLOOKUP(COUNTIF(C3:F3,"Suur")*100+COUNTIF(C3:F3,"Keskmine")*10+COUNTIF(C3:F3,"Väike")*1,Evaluate!$A$1:$D$3,4)))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DF4CE-E2EE-0C4B-9429-A41C7AD8F08A}">
  <dimension ref="A1:H23"/>
  <sheetViews>
    <sheetView tabSelected="1" zoomScale="55" zoomScaleNormal="55" workbookViewId="0">
      <selection activeCell="B20" sqref="B20"/>
    </sheetView>
  </sheetViews>
  <sheetFormatPr defaultColWidth="10.6640625" defaultRowHeight="15.5"/>
  <cols>
    <col min="1" max="1" width="38.5" style="3" customWidth="1"/>
    <col min="2" max="2" width="35" customWidth="1"/>
    <col min="3" max="9" width="23.83203125" customWidth="1"/>
  </cols>
  <sheetData>
    <row r="1" spans="1:8" ht="20" customHeight="1">
      <c r="A1" s="22" t="s">
        <v>36</v>
      </c>
      <c r="B1" s="12"/>
      <c r="C1" s="25" t="s">
        <v>28</v>
      </c>
      <c r="D1" s="26"/>
      <c r="E1" s="26"/>
      <c r="F1" s="26"/>
      <c r="G1" s="16"/>
      <c r="H1" s="16"/>
    </row>
    <row r="2" spans="1:8" s="2" customFormat="1" ht="79" customHeight="1">
      <c r="A2" s="4" t="s">
        <v>24</v>
      </c>
      <c r="B2" s="6" t="s">
        <v>35</v>
      </c>
      <c r="C2" s="5" t="s">
        <v>20</v>
      </c>
      <c r="D2" s="5" t="s">
        <v>21</v>
      </c>
      <c r="E2" s="5" t="s">
        <v>22</v>
      </c>
      <c r="F2" s="13" t="s">
        <v>9</v>
      </c>
      <c r="G2" s="17" t="s">
        <v>23</v>
      </c>
      <c r="H2" s="18" t="s">
        <v>34</v>
      </c>
    </row>
    <row r="3" spans="1:8" ht="19.5">
      <c r="A3" s="21" t="str">
        <f>Evaluate!G1</f>
        <v>Kuumus, kuumalaine</v>
      </c>
      <c r="B3" s="19"/>
      <c r="C3" s="9"/>
      <c r="D3" s="9"/>
      <c r="E3" s="9"/>
      <c r="F3" s="9"/>
      <c r="G3" s="14" t="s">
        <v>16</v>
      </c>
      <c r="H3" s="15" t="e">
        <f>IF($B$1="Jah",VLOOKUP(COUNTIF(C3:F3,"Suur")*100+COUNTIF(C3:F3,"keskmine")*10+COUNTIF(C3:F3,"Väike")*1,Evaluate!$A$1:$D$3,2),IF(G3="Muutumatu",VLOOKUP(COUNTIF(C3:F3,"Suur")*100+COUNTIF(C3:F3,"keskmine")*10+COUNTIF(C3:F3,"Väike")*1,Evaluate!$A$1:$D$3,2),IF(G3="Kasvav",VLOOKUP(COUNTIF(C3:F3,"Suur")*100+COUNTIF(C3:F3,"Keskmine")*10+COUNTIF(C3:F3,"Väike")*1,Evaluate!$A$1:$D$3,3),VLOOKUP(COUNTIF(C3:F3,"Suur")*100+COUNTIF(C3:F3,"Keskmine")*10+COUNTIF(C3:F3,"Väike")*1,Evaluate!$A$1:$D$3,4))))</f>
        <v>#N/A</v>
      </c>
    </row>
    <row r="4" spans="1:8" ht="19.5">
      <c r="A4" s="21" t="str">
        <f>Evaluate!G2</f>
        <v>Pakane, külmalaine</v>
      </c>
      <c r="B4" s="19"/>
      <c r="C4" s="9"/>
      <c r="D4" s="9"/>
      <c r="E4" s="9"/>
      <c r="F4" s="9"/>
      <c r="G4" s="8" t="s">
        <v>17</v>
      </c>
      <c r="H4" s="15" t="e">
        <f>IF($B$1="Jah",VLOOKUP(COUNTIF(C4:F4,"Suur")*100+COUNTIF(C4:F4,"keskmine")*10+COUNTIF(C4:F4,"Väike")*1,Evaluate!$A$1:$D$3,2),IF(G4="Muutumatu",VLOOKUP(COUNTIF(C4:F4,"Suur")*100+COUNTIF(C4:F4,"keskmine")*10+COUNTIF(C4:F4,"Väike")*1,Evaluate!$A$1:$D$3,2),IF(G4="Kasvav",VLOOKUP(COUNTIF(C4:F4,"Suur")*100+COUNTIF(C4:F4,"Keskmine")*10+COUNTIF(C4:F4,"Väike")*1,Evaluate!$A$1:$D$3,3),VLOOKUP(COUNTIF(C4:F4,"Suur")*100+COUNTIF(C4:F4,"Keskmine")*10+COUNTIF(C4:F4,"Väike")*1,Evaluate!$A$1:$D$3,4))))</f>
        <v>#N/A</v>
      </c>
    </row>
    <row r="5" spans="1:8" ht="19.5">
      <c r="A5" s="21" t="str">
        <f>Evaluate!G3</f>
        <v>Veetaseme tõus</v>
      </c>
      <c r="B5" s="19"/>
      <c r="C5" s="9"/>
      <c r="D5" s="9"/>
      <c r="E5" s="9"/>
      <c r="F5" s="9"/>
      <c r="G5" s="8" t="s">
        <v>18</v>
      </c>
      <c r="H5" s="15" t="e">
        <f>IF($B$1="Jah",VLOOKUP(COUNTIF(C5:F5,"Suur")*100+COUNTIF(C5:F5,"keskmine")*10+COUNTIF(C5:F5,"Väike")*1,Evaluate!$A$1:$D$3,2),IF(G5="Muutumatu",VLOOKUP(COUNTIF(C5:F5,"Suur")*100+COUNTIF(C5:F5,"keskmine")*10+COUNTIF(C5:F5,"Väike")*1,Evaluate!$A$1:$D$3,2),IF(G5="Kasvav",VLOOKUP(COUNTIF(C5:F5,"Suur")*100+COUNTIF(C5:F5,"Keskmine")*10+COUNTIF(C5:F5,"Väike")*1,Evaluate!$A$1:$D$3,3),VLOOKUP(COUNTIF(C5:F5,"Suur")*100+COUNTIF(C5:F5,"Keskmine")*10+COUNTIF(C5:F5,"Väike")*1,Evaluate!$A$1:$D$3,4))))</f>
        <v>#N/A</v>
      </c>
    </row>
    <row r="6" spans="1:8" ht="19.5">
      <c r="A6" s="21" t="str">
        <f>Evaluate!G4</f>
        <v>Tugevad sademed</v>
      </c>
      <c r="B6" s="19"/>
      <c r="C6" s="9"/>
      <c r="D6" s="9"/>
      <c r="E6" s="9"/>
      <c r="F6" s="9"/>
      <c r="G6" s="8" t="s">
        <v>16</v>
      </c>
      <c r="H6" s="15" t="e">
        <f>IF($B$1="Jah",VLOOKUP(COUNTIF(C6:F6,"Suur")*100+COUNTIF(C6:F6,"keskmine")*10+COUNTIF(C6:F6,"Väike")*1,Evaluate!$A$1:$D$3,2),IF(G6="Muutumatu",VLOOKUP(COUNTIF(C6:F6,"Suur")*100+COUNTIF(C6:F6,"keskmine")*10+COUNTIF(C6:F6,"Väike")*1,Evaluate!$A$1:$D$3,2),IF(G6="Kasvav",VLOOKUP(COUNTIF(C6:F6,"Suur")*100+COUNTIF(C6:F6,"Keskmine")*10+COUNTIF(C6:F6,"Väike")*1,Evaluate!$A$1:$D$3,3),VLOOKUP(COUNTIF(C6:F6,"Suur")*100+COUNTIF(C6:F6,"Keskmine")*10+COUNTIF(C6:F6,"Väike")*1,Evaluate!$A$1:$D$3,4))))</f>
        <v>#N/A</v>
      </c>
    </row>
    <row r="7" spans="1:8" ht="19.5">
      <c r="A7" s="21" t="str">
        <f>Evaluate!G5</f>
        <v>Hoovihmast tingitud üleujutus</v>
      </c>
      <c r="B7" s="19"/>
      <c r="C7" s="9"/>
      <c r="D7" s="9"/>
      <c r="E7" s="9"/>
      <c r="F7" s="9"/>
      <c r="G7" s="8" t="s">
        <v>16</v>
      </c>
      <c r="H7" s="15" t="e">
        <f>IF($B$1="Jah",VLOOKUP(COUNTIF(C7:F7,"Suur")*100+COUNTIF(C7:F7,"keskmine")*10+COUNTIF(C7:F7,"Väike")*1,Evaluate!$A$1:$D$3,2),IF(G7="Muutumatu",VLOOKUP(COUNTIF(C7:F7,"Suur")*100+COUNTIF(C7:F7,"keskmine")*10+COUNTIF(C7:F7,"Väike")*1,Evaluate!$A$1:$D$3,2),IF(G7="Kasvav",VLOOKUP(COUNTIF(C7:F7,"Suur")*100+COUNTIF(C7:F7,"Keskmine")*10+COUNTIF(C7:F7,"Väike")*1,Evaluate!$A$1:$D$3,3),VLOOKUP(COUNTIF(C7:F7,"Suur")*100+COUNTIF(C7:F7,"Keskmine")*10+COUNTIF(C7:F7,"Väike")*1,Evaluate!$A$1:$D$3,4))))</f>
        <v>#N/A</v>
      </c>
    </row>
    <row r="8" spans="1:8" ht="19.5">
      <c r="A8" s="21" t="str">
        <f>Evaluate!G6</f>
        <v>Tugev tuul</v>
      </c>
      <c r="B8" s="19"/>
      <c r="C8" s="9"/>
      <c r="D8" s="9"/>
      <c r="E8" s="9"/>
      <c r="F8" s="9"/>
      <c r="G8" s="8" t="s">
        <v>16</v>
      </c>
      <c r="H8" s="15" t="e">
        <f>IF($B$1="Jah",VLOOKUP(COUNTIF(C8:F8,"Suur")*100+COUNTIF(C8:F8,"keskmine")*10+COUNTIF(C8:F8,"Väike")*1,Evaluate!$A$1:$D$3,2),IF(G8="Muutumatu",VLOOKUP(COUNTIF(C8:F8,"Suur")*100+COUNTIF(C8:F8,"keskmine")*10+COUNTIF(C8:F8,"Väike")*1,Evaluate!$A$1:$D$3,2),IF(G8="Kasvav",VLOOKUP(COUNTIF(C8:F8,"Suur")*100+COUNTIF(C8:F8,"Keskmine")*10+COUNTIF(C8:F8,"Väike")*1,Evaluate!$A$1:$D$3,3),VLOOKUP(COUNTIF(C8:F8,"Suur")*100+COUNTIF(C8:F8,"Keskmine")*10+COUNTIF(C8:F8,"Väike")*1,Evaluate!$A$1:$D$3,4))))</f>
        <v>#N/A</v>
      </c>
    </row>
    <row r="9" spans="1:8" ht="19.5">
      <c r="A9" s="21" t="str">
        <f>Evaluate!G7</f>
        <v>Torm</v>
      </c>
      <c r="B9" s="19"/>
      <c r="C9" s="9"/>
      <c r="D9" s="9"/>
      <c r="E9" s="9"/>
      <c r="F9" s="9"/>
      <c r="G9" s="8" t="s">
        <v>18</v>
      </c>
      <c r="H9" s="15" t="e">
        <f>IF($B$1="Jah",VLOOKUP(COUNTIF(C9:F9,"Suur")*100+COUNTIF(C9:F9,"keskmine")*10+COUNTIF(C9:F9,"Väike")*1,Evaluate!$A$1:$D$3,2),IF(G9="Muutumatu",VLOOKUP(COUNTIF(C9:F9,"Suur")*100+COUNTIF(C9:F9,"keskmine")*10+COUNTIF(C9:F9,"Väike")*1,Evaluate!$A$1:$D$3,2),IF(G9="Kasvav",VLOOKUP(COUNTIF(C9:F9,"Suur")*100+COUNTIF(C9:F9,"Keskmine")*10+COUNTIF(C9:F9,"Väike")*1,Evaluate!$A$1:$D$3,3),VLOOKUP(COUNTIF(C9:F9,"Suur")*100+COUNTIF(C9:F9,"Keskmine")*10+COUNTIF(C9:F9,"Väike")*1,Evaluate!$A$1:$D$3,4))))</f>
        <v>#N/A</v>
      </c>
    </row>
    <row r="10" spans="1:8" ht="19.5">
      <c r="A10" s="21" t="str">
        <f>Evaluate!G8</f>
        <v>Põud ja veenappus</v>
      </c>
      <c r="B10" s="19"/>
      <c r="C10" s="9"/>
      <c r="D10" s="9"/>
      <c r="E10" s="9"/>
      <c r="F10" s="9"/>
      <c r="G10" s="8" t="s">
        <v>18</v>
      </c>
      <c r="H10" s="15" t="e">
        <f>IF($B$1="Jah",VLOOKUP(COUNTIF(C10:F10,"Suur")*100+COUNTIF(C10:F10,"keskmine")*10+COUNTIF(C10:F10,"Väike")*1,Evaluate!$A$1:$D$3,2),IF(G10="Muutumatu",VLOOKUP(COUNTIF(C10:F10,"Suur")*100+COUNTIF(C10:F10,"keskmine")*10+COUNTIF(C10:F10,"Väike")*1,Evaluate!$A$1:$D$3,2),IF(G10="Kasvav",VLOOKUP(COUNTIF(C10:F10,"Suur")*100+COUNTIF(C10:F10,"Keskmine")*10+COUNTIF(C10:F10,"Väike")*1,Evaluate!$A$1:$D$3,3),VLOOKUP(COUNTIF(C10:F10,"Suur")*100+COUNTIF(C10:F10,"Keskmine")*10+COUNTIF(C10:F10,"Väike")*1,Evaluate!$A$1:$D$3,4))))</f>
        <v>#N/A</v>
      </c>
    </row>
    <row r="11" spans="1:8" ht="19.5">
      <c r="A11" s="21" t="str">
        <f>Evaluate!G9</f>
        <v>Metsa- või maastikutulekahju</v>
      </c>
      <c r="B11" s="19"/>
      <c r="C11" s="9"/>
      <c r="D11" s="9"/>
      <c r="E11" s="9"/>
      <c r="F11" s="9"/>
      <c r="G11" s="8" t="s">
        <v>18</v>
      </c>
      <c r="H11" s="15" t="e">
        <f>IF($B$1="Jah",VLOOKUP(COUNTIF(C11:F11,"Suur")*100+COUNTIF(C11:F11,"keskmine")*10+COUNTIF(C11:F11,"Väike")*1,Evaluate!$A$1:$D$3,2),IF(G11="Muutumatu",VLOOKUP(COUNTIF(C11:F11,"Suur")*100+COUNTIF(C11:F11,"keskmine")*10+COUNTIF(C11:F11,"Väike")*1,Evaluate!$A$1:$D$3,2),IF(G11="Kasvav",VLOOKUP(COUNTIF(C11:F11,"Suur")*100+COUNTIF(C11:F11,"Keskmine")*10+COUNTIF(C11:F11,"Väike")*1,Evaluate!$A$1:$D$3,3),VLOOKUP(COUNTIF(C11:F11,"Suur")*100+COUNTIF(C11:F11,"Keskmine")*10+COUNTIF(C11:F11,"Väike")*1,Evaluate!$A$1:$D$3,4))))</f>
        <v>#N/A</v>
      </c>
    </row>
    <row r="12" spans="1:8" ht="19.5">
      <c r="A12" s="21" t="str">
        <f>Evaluate!G10</f>
        <v>Jäide, külmumis-sulamistsüklid</v>
      </c>
      <c r="B12" s="19"/>
      <c r="C12" s="9"/>
      <c r="D12" s="9"/>
      <c r="E12" s="9"/>
      <c r="F12" s="9"/>
      <c r="G12" s="8" t="s">
        <v>16</v>
      </c>
      <c r="H12" s="15" t="e">
        <f>IF($B$1="Jah",VLOOKUP(COUNTIF(C12:F12,"Suur")*100+COUNTIF(C12:F12,"keskmine")*10+COUNTIF(C12:F12,"Väike")*1,Evaluate!$A$1:$D$3,2),IF(G12="Muutumatu",VLOOKUP(COUNTIF(C12:F12,"Suur")*100+COUNTIF(C12:F12,"keskmine")*10+COUNTIF(C12:F12,"Väike")*1,Evaluate!$A$1:$D$3,2),IF(G12="Kasvav",VLOOKUP(COUNTIF(C12:F12,"Suur")*100+COUNTIF(C12:F12,"Keskmine")*10+COUNTIF(C12:F12,"Väike")*1,Evaluate!$A$1:$D$3,3),VLOOKUP(COUNTIF(C12:F12,"Suur")*100+COUNTIF(C12:F12,"Keskmine")*10+COUNTIF(C12:F12,"Väike")*1,Evaluate!$A$1:$D$3,4))))</f>
        <v>#N/A</v>
      </c>
    </row>
    <row r="13" spans="1:8" ht="19.5">
      <c r="A13" s="21" t="str">
        <f>Evaluate!G11</f>
        <v>Maalihe</v>
      </c>
      <c r="B13" s="19"/>
      <c r="C13" s="9"/>
      <c r="D13" s="9"/>
      <c r="E13" s="9"/>
      <c r="F13" s="9"/>
      <c r="G13" s="8" t="s">
        <v>18</v>
      </c>
      <c r="H13" s="15" t="e">
        <f>IF($B$1="Jah",VLOOKUP(COUNTIF(C13:F13,"Suur")*100+COUNTIF(C13:F13,"keskmine")*10+COUNTIF(C13:F13,"Väike")*1,Evaluate!$A$1:$D$3,2),IF(G13="Muutumatu",VLOOKUP(COUNTIF(C13:F13,"Suur")*100+COUNTIF(C13:F13,"keskmine")*10+COUNTIF(C13:F13,"Väike")*1,Evaluate!$A$1:$D$3,2),IF(G13="Kasvav",VLOOKUP(COUNTIF(C13:F13,"Suur")*100+COUNTIF(C13:F13,"Keskmine")*10+COUNTIF(C13:F13,"Väike")*1,Evaluate!$A$1:$D$3,3),VLOOKUP(COUNTIF(C13:F13,"Suur")*100+COUNTIF(C13:F13,"Keskmine")*10+COUNTIF(C13:F13,"Väike")*1,Evaluate!$A$1:$D$3,4))))</f>
        <v>#N/A</v>
      </c>
    </row>
    <row r="14" spans="1:8" ht="19.5">
      <c r="A14" s="20" t="str">
        <f>Evaluate!G12</f>
        <v>Muu oht</v>
      </c>
      <c r="B14" s="20"/>
      <c r="C14" s="10"/>
      <c r="D14" s="10"/>
      <c r="E14" s="10"/>
      <c r="F14" s="10"/>
      <c r="G14" s="11"/>
      <c r="H14" s="15" t="e">
        <f>IF($B$1="Jah",VLOOKUP(COUNTIF(C14:F14,"Suur")*100+COUNTIF(C14:F14,"keskmine")*10+COUNTIF(C14:F14,"Väike")*1,Evaluate!$A$1:$D$3,2),IF(G14="Muutumatu",VLOOKUP(COUNTIF(C14:F14,"Suur")*100+COUNTIF(C14:F14,"keskmine")*10+COUNTIF(C14:F14,"Väike")*1,Evaluate!$A$1:$D$3,2),IF(G14="Kasvav",VLOOKUP(COUNTIF(C14:F14,"Suur")*100+COUNTIF(C14:F14,"Keskmine")*10+COUNTIF(C14:F14,"Väike")*1,Evaluate!$A$1:$D$3,3),VLOOKUP(COUNTIF(C14:F14,"Suur")*100+COUNTIF(C14:F14,"Keskmine")*10+COUNTIF(C14:F14,"Väike")*1,Evaluate!$A$1:$D$3,4))))</f>
        <v>#N/A</v>
      </c>
    </row>
    <row r="15" spans="1:8" ht="19.5">
      <c r="D15" s="7" t="s">
        <v>10</v>
      </c>
      <c r="E15" s="28" t="s">
        <v>13</v>
      </c>
      <c r="F15" s="28"/>
      <c r="G15" s="28"/>
      <c r="H15" s="28"/>
    </row>
    <row r="16" spans="1:8" ht="19.5">
      <c r="D16" s="7" t="s">
        <v>11</v>
      </c>
      <c r="E16" s="28" t="s">
        <v>14</v>
      </c>
      <c r="F16" s="28"/>
      <c r="G16" s="28"/>
      <c r="H16" s="28"/>
    </row>
    <row r="17" spans="1:8" ht="19.5">
      <c r="D17" s="7" t="s">
        <v>12</v>
      </c>
      <c r="E17" s="28" t="s">
        <v>15</v>
      </c>
      <c r="F17" s="28"/>
      <c r="G17" s="28"/>
      <c r="H17" s="28"/>
    </row>
    <row r="18" spans="1:8">
      <c r="B18" t="s">
        <v>33</v>
      </c>
    </row>
    <row r="19" spans="1:8" ht="39">
      <c r="A19" s="23" t="s">
        <v>29</v>
      </c>
      <c r="B19" s="12"/>
      <c r="C19" s="27" t="str">
        <f>IF(B19="jah","Vaadake üle riskihinnang ridades 5-7","")</f>
        <v/>
      </c>
      <c r="D19" s="27"/>
    </row>
    <row r="20" spans="1:8" ht="58.5">
      <c r="A20" s="23" t="s">
        <v>30</v>
      </c>
      <c r="B20" s="12"/>
      <c r="C20" s="27" t="str">
        <f>IF(B20="jah","Vaadake üle riskihinnang ridades 6-7","")</f>
        <v/>
      </c>
      <c r="D20" s="27"/>
    </row>
    <row r="22" spans="1:8" ht="21">
      <c r="A22" s="29" t="s">
        <v>40</v>
      </c>
      <c r="B22" s="29"/>
      <c r="C22" s="29"/>
    </row>
    <row r="23" spans="1:8" ht="58" customHeight="1">
      <c r="A23" s="24"/>
      <c r="B23" s="24"/>
      <c r="C23" s="24"/>
      <c r="D23" s="24"/>
      <c r="E23" s="24"/>
      <c r="F23" s="24"/>
      <c r="G23" s="24"/>
    </row>
  </sheetData>
  <sheetProtection algorithmName="SHA-512" hashValue="olVUnAqLfZOU7Q1Ow0mlToqLXZtEFVqkfS/fFCzYLNM99psGzH7QjRDiZrbQRK9gUpLT3UK2JemsSN1ROrVxWw==" saltValue="hoGIbZ5Bw2ZCW+vaMvamEA==" spinCount="100000" sheet="1" objects="1" scenarios="1" selectLockedCells="1"/>
  <mergeCells count="8">
    <mergeCell ref="A23:G23"/>
    <mergeCell ref="C1:F1"/>
    <mergeCell ref="C19:D19"/>
    <mergeCell ref="C20:D20"/>
    <mergeCell ref="E15:H15"/>
    <mergeCell ref="E16:H16"/>
    <mergeCell ref="E17:H17"/>
    <mergeCell ref="A22:C22"/>
  </mergeCells>
  <phoneticPr fontId="4" type="noConversion"/>
  <conditionalFormatting sqref="C3:H14">
    <cfRule type="containsText" dxfId="30" priority="25" operator="containsText" text="Suur">
      <formula>NOT(ISERROR(SEARCH("Suur",C3)))</formula>
    </cfRule>
    <cfRule type="containsText" dxfId="29" priority="26" operator="containsText" text="Keskmine">
      <formula>NOT(ISERROR(SEARCH("Keskmine",C3)))</formula>
    </cfRule>
    <cfRule type="containsText" dxfId="28" priority="27" operator="containsText" text="Väike">
      <formula>NOT(ISERROR(SEARCH("Väike",C3)))</formula>
    </cfRule>
  </conditionalFormatting>
  <conditionalFormatting sqref="G3:G14">
    <cfRule type="containsText" dxfId="27" priority="14" operator="containsText" text="d">
      <formula>NOT(ISERROR(SEARCH("d",G3)))</formula>
    </cfRule>
    <cfRule type="containsText" dxfId="26" priority="15" operator="containsText" text="s">
      <formula>NOT(ISERROR(SEARCH("s",G3)))</formula>
    </cfRule>
    <cfRule type="containsText" dxfId="25" priority="16" operator="containsText" text="u">
      <formula>NOT(ISERROR(SEARCH("u",G3)))</formula>
    </cfRule>
    <cfRule type="containsText" dxfId="24" priority="17" operator="containsText" text="h">
      <formula>NOT(ISERROR(SEARCH("h",G3)))</formula>
    </cfRule>
  </conditionalFormatting>
  <conditionalFormatting sqref="C19:D20">
    <cfRule type="expression" dxfId="23" priority="12">
      <formula>"istext()"</formula>
    </cfRule>
    <cfRule type="colorScale" priority="11">
      <colorScale>
        <cfvo type="min"/>
        <cfvo type="max"/>
        <color rgb="FFFF7128"/>
        <color rgb="FFFFEF9C"/>
      </colorScale>
    </cfRule>
    <cfRule type="containsText" dxfId="22" priority="10" operator="containsText" text="Vaadake">
      <formula>NOT(ISERROR(SEARCH("Vaadake",C19)))</formula>
    </cfRule>
  </conditionalFormatting>
  <conditionalFormatting sqref="D15">
    <cfRule type="containsText" dxfId="21" priority="7" operator="containsText" text="Suur">
      <formula>NOT(ISERROR(SEARCH("Suur",D15)))</formula>
    </cfRule>
    <cfRule type="containsText" dxfId="20" priority="8" operator="containsText" text="Keskmine">
      <formula>NOT(ISERROR(SEARCH("Keskmine",D15)))</formula>
    </cfRule>
    <cfRule type="containsText" dxfId="19" priority="9" operator="containsText" text="Väike">
      <formula>NOT(ISERROR(SEARCH("Väike",D15)))</formula>
    </cfRule>
  </conditionalFormatting>
  <conditionalFormatting sqref="D16">
    <cfRule type="containsText" dxfId="18" priority="4" operator="containsText" text="Suur">
      <formula>NOT(ISERROR(SEARCH("Suur",D16)))</formula>
    </cfRule>
    <cfRule type="containsText" dxfId="17" priority="5" operator="containsText" text="Keskmine">
      <formula>NOT(ISERROR(SEARCH("Keskmine",D16)))</formula>
    </cfRule>
    <cfRule type="containsText" dxfId="16" priority="6" operator="containsText" text="Väike">
      <formula>NOT(ISERROR(SEARCH("Väike",D16)))</formula>
    </cfRule>
  </conditionalFormatting>
  <conditionalFormatting sqref="D17">
    <cfRule type="containsText" dxfId="15" priority="1" operator="containsText" text="Suur">
      <formula>NOT(ISERROR(SEARCH("Suur",D17)))</formula>
    </cfRule>
    <cfRule type="containsText" dxfId="14" priority="2" operator="containsText" text="Keskmine">
      <formula>NOT(ISERROR(SEARCH("Keskmine",D17)))</formula>
    </cfRule>
    <cfRule type="containsText" dxfId="13" priority="3" operator="containsText" text="Väike">
      <formula>NOT(ISERROR(SEARCH("Väike",D17)))</formula>
    </cfRule>
  </conditionalFormatting>
  <dataValidations count="16">
    <dataValidation type="list" allowBlank="1" showInputMessage="1" showErrorMessage="1" errorTitle="Vajuta noolele" error="Vajuta väljast paremal asuvale noolele " promptTitle="Valikvastused" prompt="Valikmenüü avamiseks vajutage väiksele kolmnurgale" sqref="C3:F14" xr:uid="{7210083B-94E4-9B4F-8F6A-9F481435B462}">
      <formula1>Evaluate</formula1>
    </dataValidation>
    <dataValidation allowBlank="1" showInputMessage="1" showErrorMessage="1" promptTitle="Märksõnad" prompt="Kirjeldage paari märksõnaga, mil viisil mõju tegevusele avaldub" sqref="B14" xr:uid="{E36149FA-60AD-0048-832E-39194DED707E}"/>
    <dataValidation type="list" allowBlank="1" showInputMessage="1" showErrorMessage="1" sqref="B19:B20" xr:uid="{8014DE14-BCDF-9047-A366-FA850177378D}">
      <formula1>jah</formula1>
    </dataValidation>
    <dataValidation type="list" allowBlank="1" showInputMessage="1" showErrorMessage="1" sqref="B14" xr:uid="{CCE8F52B-2E4D-E04A-8AE6-361A20BACB45}">
      <formula1>tendentsid</formula1>
    </dataValidation>
    <dataValidation allowBlank="1" showInputMessage="1" showErrorMessage="1" prompt="Kas projekt piirab õhuringlust v vähendab avatud ruumi?_x000d__x000a_Kas projekt neelab v toodab soojust?_x000d__x000a_Kas kuumalained mõjutavad projekti?_x000d__x000a_Kas kasvab energia-ja veenõudlus seoses jahutusvajadusega?_x000d__x000a_Kas ehitamisel kasutatavad materjalid taluvad kuumust?_x000d__x000a_" sqref="B3" xr:uid="{BA1A1412-5527-4B44-ABD9-514343B6F4F2}"/>
    <dataValidation type="list" allowBlank="1" showInputMessage="1" showErrorMessage="1" prompt="Valige paremalt noole alt hüpikmenüüst jah või ei" sqref="B1" xr:uid="{7641EDCC-1797-224A-8EBC-A501C375936A}">
      <formula1>jah</formula1>
    </dataValidation>
    <dataValidation allowBlank="1" showInputMessage="1" showErrorMessage="1" prompt="Kas projekti mõjutab külm ilm, lumetorm v pakane? _x000d__x000a_Kas ehitusmaterjalid taluvad külma? _x000d__x000a_Kas jää mõjutab projekti käitamist? _x000d__x000a_Kas külmalainete ajal on ühendus energia-,vee-,transpordi- ja IKTvõrkudega? _x000d__x000a_Kas lumekoormus võib mõjutada ehitise stabiilsust" sqref="B4" xr:uid="{510880ED-81E6-254D-9A67-D14D10C49479}"/>
    <dataValidation allowBlank="1" showInputMessage="1" showErrorMessage="1" prompt="Kas projekt on piirkonnas, mida mõjutab veetaseme tõus?_x000a_Kas mereveetaseme tõus tormi ajal mõjutab projekti? _x000d__x000a_Kas projekt asub rannikuerosiooni piirkonnas ja kas projekt vähendab v suurendab seda riski? _x000d__x000a_Kas projekti ala asub üleujutusriskiga piirkonnas?" sqref="B5" xr:uid="{C0A5E22A-E3BF-714D-A7B3-DA954056E18A}"/>
    <dataValidation allowBlank="1" showInputMessage="1" showErrorMessage="1" prompt="Kas kavandatavat projekti mõjutab tugevatest tuultest tulenev risk? _x000d__x000a_Kas projekti ja selle toimimist võivad mõjutada kukkuvad objektid (nt puud)? _x000d__x000a_" sqref="B8" xr:uid="{059FBB7E-ECC5-A046-8517-26D1A3E8E8A7}"/>
    <dataValidation allowBlank="1" showInputMessage="1" showErrorMessage="1" prompt="Kas kavandatavat projekti mõjutab tormidest tulenev risk? _x000d__x000a_Kas projekti ja selle toimimist võivad mõjutada kukkuvad objektid (nt puud)? _x000d__x000a_Kas suurte tormide ajal on tagatud ühendus energia-, vee-, transpordi- ja IKT-võrkudega?_x000d__x000a_" sqref="B9" xr:uid="{148A8307-55AF-F941-B51B-4E64064BA1C1}"/>
    <dataValidation allowBlank="1" showInputMessage="1" showErrorMessage="1" prompt="Kas veenõudlus kasvab?  _x000d__x000a_Kas projekti mõjutab väiksem jõevooluhulk v kõrgem veetemp? _x000d__x000a_Kas projekt suurendab veereostust, nt põuaperioodidel kui lahjendusaste on madalam? _x000d__x000a_Kas projekt on maastikupõlengute alal? Kas ehitusmaterjalid taluvad kuumust?" sqref="B10" xr:uid="{43E9BECF-8C19-7B46-A40B-0A3D231BF8F7}"/>
    <dataValidation allowBlank="1" showInputMessage="1" showErrorMessage="1" prompt="Kas kavandatav projektipiirkond on avatud tuleriskile? _x000d__x000a_Kas ehitamisel kasutatavad materjalid on tulekindlad? _x000d__x000a_Kas kavandatav projekt suurendab tuleriski (nt projektipiirkonnas oleva taimestiku kaudu)?_x000d__x000a_" sqref="B11" xr:uid="{14518A15-A74D-2F4F-B468-C9DEC9D51839}"/>
    <dataValidation allowBlank="1" showInputMessage="1" showErrorMessage="1" prompt="Kas kavandatava projekti puhul esineb külmumis-sulamiskahjustuste risk (nt oluliste taristuprojektide puhul)? " sqref="B12" xr:uid="{A0CDC4A4-EAC9-4E4A-B2B0-034F1151B6A3}"/>
    <dataValidation allowBlank="1" showInputMessage="1" showErrorMessage="1" prompt="Kas projekt asub piirkonnas, mida võivad mõjutada äärmuslikud sademed ja maalihked?" sqref="B13" xr:uid="{A99D388F-854D-D244-B3F6-78F367DF164E}"/>
    <dataValidation allowBlank="1" showInputMessage="1" showErrorMessage="1" prompt="Kas projekt asub äkksadudest tingitud üleujutuste piirkonnas?_x000a_Kas projektialal on palju vett mitteläbilaskvat kõvakattega pinda?_x000a_Kas projekt suurendab selle pinna osakaalu?_x000a_Kas projektiala on ära lahendatud sademevee äravoolusüsteem?" sqref="B7" xr:uid="{753DA592-18BC-6E43-9F60-B8EDB723AECE}"/>
    <dataValidation allowBlank="1" showInputMessage="1" showErrorMessage="1" prompt="Kas projekti mõjutab üleujutusrisk?_x000a_Kas projekti mõjutab maapinnalähedase põhjavee taseme tõus?_x000a_Kas projektialal on palju vett mitteläbilaskvat kõvakattega pinda?_x000a_Kas projektiala on ära lahendatud sademevee ära juhtimine?_x000a_Kas lumekoormus mõjutab ehitisi?" sqref="B6" xr:uid="{2B7AC956-8C7A-914E-96DC-B0E3B74EC03C}"/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Vajuta noolele" error="Vajuta väljast paremal asuvale noolele " promptTitle="Valikvastused" prompt="Valikmenüü avamiseks vajutage väiksele kolmnurgale" xr:uid="{2A227DCE-B3A5-624A-A593-5FE7911EABF5}">
          <x14:formula1>
            <xm:f>Evaluate!$E$1:$E$3</xm:f>
          </x14:formula1>
          <xm:sqref>G3:G14</xm:sqref>
        </x14:dataValidation>
        <x14:dataValidation type="list" allowBlank="1" showInputMessage="1" showErrorMessage="1" xr:uid="{12CEEB7E-4FBB-2942-97EF-6CF837794292}">
          <x14:formula1>
            <xm:f>Evaluate!$E$1:$E$3</xm:f>
          </x14:formula1>
          <xm:sqref>G3:G14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27929-E87A-0441-B74D-37F55C75D879}">
  <dimension ref="A1"/>
  <sheetViews>
    <sheetView workbookViewId="0">
      <selection activeCell="J19" sqref="J19"/>
    </sheetView>
  </sheetViews>
  <sheetFormatPr defaultColWidth="10.6640625" defaultRowHeight="15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82557-B8B6-704C-A817-E60FC515A2AB}">
  <dimension ref="A1:G19"/>
  <sheetViews>
    <sheetView workbookViewId="0">
      <selection activeCell="G13" sqref="G13"/>
    </sheetView>
  </sheetViews>
  <sheetFormatPr defaultColWidth="10.6640625" defaultRowHeight="15.5"/>
  <cols>
    <col min="1" max="1" width="10.1640625" customWidth="1"/>
  </cols>
  <sheetData>
    <row r="1" spans="1:7" ht="19">
      <c r="A1">
        <v>1</v>
      </c>
      <c r="B1" t="s">
        <v>0</v>
      </c>
      <c r="C1" t="s">
        <v>1</v>
      </c>
      <c r="D1" t="s">
        <v>0</v>
      </c>
      <c r="E1" t="s">
        <v>17</v>
      </c>
      <c r="G1" s="1" t="s">
        <v>25</v>
      </c>
    </row>
    <row r="2" spans="1:7" ht="19">
      <c r="A2">
        <v>10</v>
      </c>
      <c r="B2" t="s">
        <v>1</v>
      </c>
      <c r="C2" t="s">
        <v>2</v>
      </c>
      <c r="D2" t="s">
        <v>0</v>
      </c>
      <c r="E2" t="s">
        <v>18</v>
      </c>
      <c r="G2" s="1" t="s">
        <v>26</v>
      </c>
    </row>
    <row r="3" spans="1:7" ht="19">
      <c r="A3">
        <v>100</v>
      </c>
      <c r="B3" t="s">
        <v>2</v>
      </c>
      <c r="C3" t="s">
        <v>2</v>
      </c>
      <c r="D3" t="s">
        <v>1</v>
      </c>
      <c r="E3" t="s">
        <v>16</v>
      </c>
      <c r="G3" s="1" t="s">
        <v>38</v>
      </c>
    </row>
    <row r="4" spans="1:7" ht="19">
      <c r="E4" t="s">
        <v>19</v>
      </c>
      <c r="G4" s="1" t="s">
        <v>3</v>
      </c>
    </row>
    <row r="5" spans="1:7" ht="19">
      <c r="G5" s="1" t="s">
        <v>4</v>
      </c>
    </row>
    <row r="6" spans="1:7" ht="19">
      <c r="A6" t="s">
        <v>31</v>
      </c>
      <c r="G6" s="1" t="s">
        <v>6</v>
      </c>
    </row>
    <row r="7" spans="1:7" ht="19">
      <c r="A7" t="s">
        <v>32</v>
      </c>
      <c r="G7" s="1" t="s">
        <v>5</v>
      </c>
    </row>
    <row r="8" spans="1:7" ht="19">
      <c r="G8" s="1" t="s">
        <v>7</v>
      </c>
    </row>
    <row r="9" spans="1:7" ht="19">
      <c r="G9" s="1" t="s">
        <v>27</v>
      </c>
    </row>
    <row r="10" spans="1:7" ht="19">
      <c r="G10" s="1" t="s">
        <v>37</v>
      </c>
    </row>
    <row r="11" spans="1:7" ht="19">
      <c r="G11" s="1" t="s">
        <v>8</v>
      </c>
    </row>
    <row r="12" spans="1:7" ht="19">
      <c r="G12" s="1" t="s">
        <v>39</v>
      </c>
    </row>
    <row r="17" spans="5:6">
      <c r="E17" t="s">
        <v>0</v>
      </c>
      <c r="F17">
        <f>CODE(UPPER(E17))-64</f>
        <v>22</v>
      </c>
    </row>
    <row r="18" spans="5:6">
      <c r="E18" t="s">
        <v>1</v>
      </c>
      <c r="F18">
        <f>CODE(UPPER(E18))-64</f>
        <v>11</v>
      </c>
    </row>
    <row r="19" spans="5:6">
      <c r="E19" t="s">
        <v>2</v>
      </c>
      <c r="F19">
        <f>CODE(UPPER(E19))-64</f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3</vt:i4>
      </vt:variant>
      <vt:variant>
        <vt:lpstr>Nimega vahemikud</vt:lpstr>
      </vt:variant>
      <vt:variant>
        <vt:i4>8</vt:i4>
      </vt:variant>
    </vt:vector>
  </HeadingPairs>
  <TitlesOfParts>
    <vt:vector size="11" baseType="lpstr">
      <vt:lpstr>Kliimatundlikkuse analüüs</vt:lpstr>
      <vt:lpstr>Maandamismeetmed</vt:lpstr>
      <vt:lpstr>Evaluate</vt:lpstr>
      <vt:lpstr>Evaluate</vt:lpstr>
      <vt:lpstr>jah</vt:lpstr>
      <vt:lpstr>Keskmine</vt:lpstr>
      <vt:lpstr>Ohud</vt:lpstr>
      <vt:lpstr>Suur</vt:lpstr>
      <vt:lpstr>Tabel</vt:lpstr>
      <vt:lpstr>tendentsid</vt:lpstr>
      <vt:lpstr>Väike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Eva-Ingrid Rõõm</cp:lastModifiedBy>
  <dcterms:created xsi:type="dcterms:W3CDTF">2022-09-18T09:10:15Z</dcterms:created>
  <dcterms:modified xsi:type="dcterms:W3CDTF">2023-01-18T12:39:30Z</dcterms:modified>
</cp:coreProperties>
</file>