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FINANTS_LAEN\TÖÖMATERJALID\RRF\Vesinik\"/>
    </mc:Choice>
  </mc:AlternateContent>
  <xr:revisionPtr revIDLastSave="0" documentId="13_ncr:1_{621CF02B-090B-4947-B3B3-72F3289E13B7}" xr6:coauthVersionLast="47" xr6:coauthVersionMax="47" xr10:uidLastSave="{00000000-0000-0000-0000-000000000000}"/>
  <bookViews>
    <workbookView xWindow="22932" yWindow="-108" windowWidth="30936" windowHeight="16896" xr2:uid="{16E003C4-803F-4C96-9E8F-A94300349710}"/>
  </bookViews>
  <sheets>
    <sheet name="Finantsvajaku arvutuse näid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1" l="1"/>
  <c r="B9" i="1" s="1"/>
  <c r="B7" i="1" l="1"/>
  <c r="B8" i="1" s="1"/>
  <c r="B10" i="1" s="1"/>
  <c r="B11" i="1" s="1"/>
  <c r="B12" i="1" s="1"/>
  <c r="D11" i="1" l="1"/>
</calcChain>
</file>

<file path=xl/sharedStrings.xml><?xml version="1.0" encoding="utf-8"?>
<sst xmlns="http://schemas.openxmlformats.org/spreadsheetml/2006/main" count="13" uniqueCount="13">
  <si>
    <t>Aastad</t>
  </si>
  <si>
    <t>Disk inv kulu</t>
  </si>
  <si>
    <t>Disk netotulu</t>
  </si>
  <si>
    <t>Fin-vajaku määr</t>
  </si>
  <si>
    <t>Toetus</t>
  </si>
  <si>
    <r>
      <t xml:space="preserve">Toetus arvutatakse finantsvajaku meetodil. 
Selleks </t>
    </r>
    <r>
      <rPr>
        <b/>
        <sz val="12"/>
        <color theme="1"/>
        <rFont val="Calibri"/>
        <family val="2"/>
      </rPr>
      <t>lahutatakse diskonteeritud abikõlblike investeeringute kuludest diskonteeritud netotulu</t>
    </r>
    <r>
      <rPr>
        <sz val="12"/>
        <color theme="1"/>
        <rFont val="Calibri"/>
        <family val="2"/>
        <charset val="186"/>
      </rPr>
      <t xml:space="preserve">. Saadud </t>
    </r>
    <r>
      <rPr>
        <b/>
        <sz val="12"/>
        <color theme="1"/>
        <rFont val="Calibri"/>
        <family val="2"/>
      </rPr>
      <t>tulemus jagatakse diskonteeritud abikõlblike investeeringute kuludega</t>
    </r>
    <r>
      <rPr>
        <sz val="12"/>
        <color theme="1"/>
        <rFont val="Calibri"/>
        <family val="2"/>
        <charset val="186"/>
      </rPr>
      <t xml:space="preserve">, millega saadakse finantseerimisvajaku määr. Toetuse summa leitakse </t>
    </r>
    <r>
      <rPr>
        <b/>
        <sz val="12"/>
        <color theme="1"/>
        <rFont val="Calibri"/>
        <family val="2"/>
      </rPr>
      <t xml:space="preserve">algse diskonteerimata abikõlblike investeeringute kulude korrutamisel finantseerimisvajaku määraga. </t>
    </r>
  </si>
  <si>
    <t>Lahutada disk inv-st maha disk netotulu</t>
  </si>
  <si>
    <t>(EL poolt määratud 4% reaaldiskontomäär, millele liita progn-perioodi keskmine THI)</t>
  </si>
  <si>
    <r>
      <t xml:space="preserve">NB! FA peab olema koostatud </t>
    </r>
    <r>
      <rPr>
        <b/>
        <sz val="12"/>
        <color rgb="FFFF0000"/>
        <rFont val="Calibri"/>
        <family val="2"/>
      </rPr>
      <t>jooksevhindades</t>
    </r>
    <r>
      <rPr>
        <sz val="12"/>
        <color rgb="FFFF0000"/>
        <rFont val="Calibri"/>
        <family val="2"/>
        <charset val="186"/>
      </rPr>
      <t xml:space="preserve"> (siin näites hetkel ei ole numbrid THI-ga indeksieeritud)</t>
    </r>
  </si>
  <si>
    <t>Investeering (näidis)</t>
  </si>
  <si>
    <t>Netotulu (tulu miinus kulu; näidis)</t>
  </si>
  <si>
    <t>Sama arvutuskäik ühes valemis koos:</t>
  </si>
  <si>
    <t>Disk-määr (kohustuslik kasutada)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</si>
</sst>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%"/>
  </numFmts>
  <fonts count="6" x14ac:knownFonts="1">
    <font>
      <sz val="12"/>
      <color theme="1"/>
      <name val="Calibri"/>
      <family val="2"/>
      <charset val="186"/>
    </font>
    <font>
      <sz val="12"/>
      <color theme="1"/>
      <name val="Calibri"/>
      <family val="2"/>
      <charset val="186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rgb="FFFF0000"/>
      <name val="Calibri"/>
      <family val="2"/>
      <charset val="186"/>
    </font>
    <font>
      <b/>
      <sz val="12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3" fontId="0" fillId="0" borderId="0" xfId="0" applyNumberFormat="1"/>
    <xf numFmtId="0" fontId="0" fillId="2" borderId="0" xfId="0" applyFill="1"/>
    <xf numFmtId="164" fontId="0" fillId="0" borderId="0" xfId="1" applyNumberFormat="1" applyFont="1"/>
    <xf numFmtId="165" fontId="0" fillId="2" borderId="0" xfId="1" applyNumberFormat="1" applyFont="1" applyFill="1" applyAlignment="1">
      <alignment horizontal="center"/>
    </xf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left"/>
    </xf>
    <xf numFmtId="165" fontId="3" fillId="3" borderId="0" xfId="1" applyNumberFormat="1" applyFont="1" applyFill="1"/>
    <xf numFmtId="165" fontId="3" fillId="3" borderId="0" xfId="0" applyNumberFormat="1" applyFont="1" applyFill="1"/>
    <xf numFmtId="3" fontId="0" fillId="4" borderId="0" xfId="0" applyNumberFormat="1" applyFill="1"/>
    <xf numFmtId="0" fontId="4" fillId="0" borderId="0" xfId="0" applyFont="1"/>
    <xf numFmtId="0" fontId="0" fillId="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4BAE5-5671-462E-931A-01794AD530EC}">
  <dimension ref="A1:K16"/>
  <sheetViews>
    <sheetView tabSelected="1" zoomScale="120" zoomScaleNormal="120" workbookViewId="0">
      <selection activeCell="C24" sqref="C24"/>
    </sheetView>
  </sheetViews>
  <sheetFormatPr defaultRowHeight="15.75" x14ac:dyDescent="0.25"/>
  <cols>
    <col min="1" max="1" width="34.125" customWidth="1"/>
    <col min="2" max="11" width="9.625" customWidth="1"/>
    <col min="12" max="12" width="8.75" bestFit="1" customWidth="1"/>
  </cols>
  <sheetData>
    <row r="1" spans="1:11" x14ac:dyDescent="0.25">
      <c r="A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</row>
    <row r="2" spans="1:11" x14ac:dyDescent="0.25">
      <c r="A2" t="s">
        <v>9</v>
      </c>
      <c r="B2" s="10">
        <v>-1000000</v>
      </c>
      <c r="C2" s="10">
        <v>-1000000</v>
      </c>
      <c r="D2" s="10">
        <v>-1000000</v>
      </c>
      <c r="E2" s="1"/>
      <c r="F2" s="1"/>
      <c r="G2" s="1"/>
      <c r="H2" s="1"/>
      <c r="I2" s="1"/>
      <c r="J2" s="1"/>
      <c r="K2" s="1"/>
    </row>
    <row r="3" spans="1:11" x14ac:dyDescent="0.25">
      <c r="A3" t="s">
        <v>10</v>
      </c>
      <c r="B3" s="10">
        <v>0</v>
      </c>
      <c r="C3" s="10">
        <v>0</v>
      </c>
      <c r="D3" s="10">
        <v>0</v>
      </c>
      <c r="E3" s="10">
        <v>300000</v>
      </c>
      <c r="F3" s="10">
        <v>300000</v>
      </c>
      <c r="G3" s="10">
        <v>300000</v>
      </c>
      <c r="H3" s="10">
        <v>300000</v>
      </c>
      <c r="I3" s="10">
        <v>300000</v>
      </c>
      <c r="J3" s="10">
        <v>300000</v>
      </c>
      <c r="K3" s="10">
        <v>300000</v>
      </c>
    </row>
    <row r="6" spans="1:11" x14ac:dyDescent="0.25">
      <c r="A6" s="5" t="s">
        <v>12</v>
      </c>
      <c r="B6" s="9">
        <f>4%+2.27727272727273%</f>
        <v>6.2772727272727299E-2</v>
      </c>
      <c r="C6" t="s">
        <v>7</v>
      </c>
    </row>
    <row r="7" spans="1:11" x14ac:dyDescent="0.25">
      <c r="A7" s="5" t="s">
        <v>1</v>
      </c>
      <c r="B7" s="6">
        <f>NPV(B6,C2:D2)+B2</f>
        <v>-2826293.5220027091</v>
      </c>
    </row>
    <row r="8" spans="1:11" x14ac:dyDescent="0.25">
      <c r="A8" s="5"/>
      <c r="B8" s="6">
        <f>-B7</f>
        <v>2826293.5220027091</v>
      </c>
    </row>
    <row r="9" spans="1:11" x14ac:dyDescent="0.25">
      <c r="A9" s="5" t="s">
        <v>2</v>
      </c>
      <c r="B9" s="6">
        <f>NPV(B6,C3:K3)+B3</f>
        <v>1468220.8294691315</v>
      </c>
    </row>
    <row r="10" spans="1:11" x14ac:dyDescent="0.25">
      <c r="A10" s="7" t="s">
        <v>6</v>
      </c>
      <c r="B10" s="6">
        <f>B8-B9</f>
        <v>1358072.6925335776</v>
      </c>
      <c r="C10" s="3"/>
      <c r="D10" s="2" t="s">
        <v>11</v>
      </c>
      <c r="E10" s="2"/>
      <c r="F10" s="2"/>
    </row>
    <row r="11" spans="1:11" x14ac:dyDescent="0.25">
      <c r="A11" s="5" t="s">
        <v>3</v>
      </c>
      <c r="B11" s="8">
        <f>B10/B8</f>
        <v>0.48051367699815145</v>
      </c>
      <c r="D11" s="4">
        <f>(-(NPV(B6,C2:K2)+B2)-(NPV(B6,C3:K3)+B3))/-(NPV(B6,C2:K2)+B2)</f>
        <v>0.48051367699815145</v>
      </c>
      <c r="E11" s="2"/>
      <c r="F11" s="2"/>
    </row>
    <row r="12" spans="1:11" x14ac:dyDescent="0.25">
      <c r="A12" s="5" t="s">
        <v>4</v>
      </c>
      <c r="B12" s="6">
        <f>-SUM(B2:D2)*B11</f>
        <v>1441541.0309944544</v>
      </c>
    </row>
    <row r="14" spans="1:11" ht="72" customHeight="1" x14ac:dyDescent="0.25">
      <c r="A14" s="12" t="s">
        <v>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6" spans="1:11" x14ac:dyDescent="0.25">
      <c r="A16" s="11" t="s">
        <v>8</v>
      </c>
    </row>
  </sheetData>
  <mergeCells count="1">
    <mergeCell ref="A14:K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Finantsvajaku arvutuse näide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Kaur Lauer</dc:creator>
  <cp:keywords/>
  <dc:description/>
  <cp:lastModifiedBy>Raul Rannaste</cp:lastModifiedBy>
  <cp:revision/>
  <dcterms:created xsi:type="dcterms:W3CDTF">2023-01-31T12:24:50Z</dcterms:created>
  <dcterms:modified xsi:type="dcterms:W3CDTF">2023-02-02T09:37:33Z</dcterms:modified>
  <cp:category/>
  <cp:contentStatus/>
</cp:coreProperties>
</file>